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'List1'!$E$1:$F$75</definedName>
  </definedNames>
  <calcPr fullCalcOnLoad="1"/>
</workbook>
</file>

<file path=xl/sharedStrings.xml><?xml version="1.0" encoding="utf-8"?>
<sst xmlns="http://schemas.openxmlformats.org/spreadsheetml/2006/main" count="148" uniqueCount="62">
  <si>
    <t>1. běžný úklid vnitřních prostor</t>
  </si>
  <si>
    <t>Podlaží</t>
  </si>
  <si>
    <t>druh prostor/povrch</t>
  </si>
  <si>
    <t>měrná jednotka</t>
  </si>
  <si>
    <t>Cena celkem za měsíc</t>
  </si>
  <si>
    <t>7. NP</t>
  </si>
  <si>
    <t>ostatní podlahové plochy</t>
  </si>
  <si>
    <r>
      <t>m</t>
    </r>
    <r>
      <rPr>
        <vertAlign val="superscript"/>
        <sz val="10"/>
        <rFont val="Arial"/>
        <family val="2"/>
      </rPr>
      <t>2</t>
    </r>
  </si>
  <si>
    <t>kanceláře/koberce</t>
  </si>
  <si>
    <t>6. NP</t>
  </si>
  <si>
    <t>chodby, recepce/marmoleum +  dlažba</t>
  </si>
  <si>
    <t>haly, schodiště, WC/dlažby + terazzo + kámen</t>
  </si>
  <si>
    <t>terasa/prkna</t>
  </si>
  <si>
    <t>5. NP</t>
  </si>
  <si>
    <t>chodby, recepce/marmoleum + dlažba</t>
  </si>
  <si>
    <t>zasedací místnost, hala/dřevěná podlaha</t>
  </si>
  <si>
    <t>4. NP</t>
  </si>
  <si>
    <t>3. NP</t>
  </si>
  <si>
    <t>2. NP</t>
  </si>
  <si>
    <t>1. NP</t>
  </si>
  <si>
    <t>čistící zóna</t>
  </si>
  <si>
    <t>1. PP</t>
  </si>
  <si>
    <t>plocha kanceláří</t>
  </si>
  <si>
    <t>2. PP</t>
  </si>
  <si>
    <t>plocha garáží</t>
  </si>
  <si>
    <t>3. PP</t>
  </si>
  <si>
    <t>Cena celkem za běžné úklidy vnitřních prostor za měsíc bez DPH</t>
  </si>
  <si>
    <t>2. Denní služba</t>
  </si>
  <si>
    <t>Cena celkem za zajištění denní služby za měsíc bez DPH</t>
  </si>
  <si>
    <t>Druh činnosti</t>
  </si>
  <si>
    <t>mytí oken</t>
  </si>
  <si>
    <t>mytí prosklené fasády</t>
  </si>
  <si>
    <t>čištění koberců extrakční metodou</t>
  </si>
  <si>
    <t>Cena celkem za zajištění mytí oken, fasády a čištění koberců za měsíc bez DPH</t>
  </si>
  <si>
    <t xml:space="preserve">letní a zimní úklid </t>
  </si>
  <si>
    <t>REKAPITULACE</t>
  </si>
  <si>
    <t>cena za měsíc bez DPH</t>
  </si>
  <si>
    <t>2. denní služba</t>
  </si>
  <si>
    <t>CENA CELKEM za všechny činnosti za měsíc bez DPH</t>
  </si>
  <si>
    <t>mytí žaluzií na prosklené fasádě</t>
  </si>
  <si>
    <t>3. Úklid po jednání zastupitelstva</t>
  </si>
  <si>
    <t>Cena celkem za zajištění služby 6× ročně bez DPH</t>
  </si>
  <si>
    <t>4. mytí oken, fasády, čištění koberců</t>
  </si>
  <si>
    <t>5. úklid vnějších ploch přilehlých k budově</t>
  </si>
  <si>
    <t>3. úklid po jednání zastupitelstva</t>
  </si>
  <si>
    <t>1. Běžný úklid vnitřních prostor</t>
  </si>
  <si>
    <t>4. Mytí oken, fasády, čištění koberců</t>
  </si>
  <si>
    <t>5. Úklid vnějších ploch přilehlých k budově</t>
  </si>
  <si>
    <t>četnost za měsíc</t>
  </si>
  <si>
    <t>koeficient</t>
  </si>
  <si>
    <t>četnost za rok</t>
  </si>
  <si>
    <t>Cena celkem za úklidy vnějších ploch přilehlých k budově včetně zimní údržby za měsíc bez DPH</t>
  </si>
  <si>
    <t>četnost prací</t>
  </si>
  <si>
    <t>5× týdně</t>
  </si>
  <si>
    <t>3× týdně</t>
  </si>
  <si>
    <t>1× týdně</t>
  </si>
  <si>
    <t>1× měsíčně</t>
  </si>
  <si>
    <r>
      <t>Cena za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/den</t>
    </r>
  </si>
  <si>
    <r>
      <t>Cena za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/den</t>
    </r>
  </si>
  <si>
    <r>
      <t>celkem m</t>
    </r>
    <r>
      <rPr>
        <b/>
        <vertAlign val="superscript"/>
        <sz val="10"/>
        <rFont val="Arial"/>
        <family val="2"/>
      </rPr>
      <t>2</t>
    </r>
  </si>
  <si>
    <r>
      <t>Cena za m</t>
    </r>
    <r>
      <rPr>
        <b/>
        <vertAlign val="superscript"/>
        <sz val="10"/>
        <rFont val="Arial"/>
        <family val="2"/>
      </rPr>
      <t>2</t>
    </r>
  </si>
  <si>
    <t>Příloha č. 4  návrhu smlouvy - Úklid budovy úřadu MČ Praha 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</si>
</sst>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medium"/>
      <top/>
      <bottom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>
        <color indexed="63"/>
      </right>
      <top style="medium"/>
      <bottom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/>
      <right style="thin">
        <color indexed="8"/>
      </right>
      <top style="medium"/>
      <bottom/>
    </border>
    <border>
      <left style="medium">
        <color indexed="8"/>
      </left>
      <right style="thin">
        <color indexed="8"/>
      </right>
      <top style="medium"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/>
      <top style="medium"/>
      <bottom/>
    </border>
    <border>
      <left style="medium">
        <color indexed="8"/>
      </left>
      <right/>
      <top style="medium"/>
      <bottom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 wrapText="1"/>
    </xf>
    <xf numFmtId="2" fontId="0" fillId="0" borderId="17" xfId="0" applyNumberFormat="1" applyBorder="1" applyAlignment="1">
      <alignment horizontal="center"/>
    </xf>
    <xf numFmtId="164" fontId="0" fillId="32" borderId="18" xfId="0" applyNumberFormat="1" applyFill="1" applyBorder="1" applyAlignment="1">
      <alignment/>
    </xf>
    <xf numFmtId="164" fontId="0" fillId="0" borderId="19" xfId="0" applyNumberForma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164" fontId="0" fillId="32" borderId="22" xfId="0" applyNumberForma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/>
    </xf>
    <xf numFmtId="164" fontId="6" fillId="33" borderId="25" xfId="0" applyNumberFormat="1" applyFont="1" applyFill="1" applyBorder="1" applyAlignment="1">
      <alignment/>
    </xf>
    <xf numFmtId="164" fontId="6" fillId="32" borderId="25" xfId="0" applyNumberFormat="1" applyFont="1" applyFill="1" applyBorder="1" applyAlignment="1">
      <alignment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1" fontId="0" fillId="0" borderId="17" xfId="0" applyNumberFormat="1" applyBorder="1" applyAlignment="1">
      <alignment horizontal="center"/>
    </xf>
    <xf numFmtId="164" fontId="0" fillId="32" borderId="17" xfId="0" applyNumberFormat="1" applyFill="1" applyBorder="1" applyAlignment="1">
      <alignment/>
    </xf>
    <xf numFmtId="164" fontId="6" fillId="33" borderId="28" xfId="0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44" fontId="4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6" fillId="33" borderId="29" xfId="0" applyFont="1" applyFill="1" applyBorder="1" applyAlignment="1">
      <alignment/>
    </xf>
    <xf numFmtId="0" fontId="7" fillId="33" borderId="30" xfId="0" applyFont="1" applyFill="1" applyBorder="1" applyAlignment="1">
      <alignment/>
    </xf>
    <xf numFmtId="0" fontId="7" fillId="33" borderId="31" xfId="0" applyFont="1" applyFill="1" applyBorder="1" applyAlignment="1">
      <alignment/>
    </xf>
    <xf numFmtId="0" fontId="7" fillId="33" borderId="31" xfId="0" applyFont="1" applyFill="1" applyBorder="1" applyAlignment="1">
      <alignment horizontal="center"/>
    </xf>
    <xf numFmtId="0" fontId="7" fillId="33" borderId="32" xfId="0" applyFont="1" applyFill="1" applyBorder="1" applyAlignment="1">
      <alignment/>
    </xf>
    <xf numFmtId="164" fontId="6" fillId="33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64" fontId="6" fillId="0" borderId="33" xfId="0" applyNumberFormat="1" applyFont="1" applyBorder="1" applyAlignment="1">
      <alignment/>
    </xf>
    <xf numFmtId="0" fontId="4" fillId="0" borderId="34" xfId="0" applyFont="1" applyBorder="1" applyAlignment="1">
      <alignment horizontal="center" vertical="center" wrapText="1"/>
    </xf>
    <xf numFmtId="164" fontId="7" fillId="0" borderId="35" xfId="0" applyNumberFormat="1" applyFont="1" applyBorder="1" applyAlignment="1">
      <alignment/>
    </xf>
    <xf numFmtId="164" fontId="7" fillId="0" borderId="36" xfId="0" applyNumberFormat="1" applyFont="1" applyBorder="1" applyAlignment="1">
      <alignment/>
    </xf>
    <xf numFmtId="164" fontId="7" fillId="0" borderId="37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64" fontId="4" fillId="0" borderId="40" xfId="0" applyNumberFormat="1" applyFont="1" applyBorder="1" applyAlignment="1">
      <alignment horizontal="center" vertical="center" wrapText="1"/>
    </xf>
    <xf numFmtId="164" fontId="4" fillId="0" borderId="41" xfId="0" applyNumberFormat="1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wrapText="1"/>
    </xf>
    <xf numFmtId="0" fontId="0" fillId="0" borderId="43" xfId="0" applyFill="1" applyBorder="1" applyAlignment="1">
      <alignment/>
    </xf>
    <xf numFmtId="0" fontId="0" fillId="0" borderId="42" xfId="0" applyFont="1" applyBorder="1" applyAlignment="1">
      <alignment horizontal="center"/>
    </xf>
    <xf numFmtId="4" fontId="0" fillId="0" borderId="44" xfId="0" applyNumberFormat="1" applyFill="1" applyBorder="1" applyAlignment="1">
      <alignment horizontal="center"/>
    </xf>
    <xf numFmtId="164" fontId="0" fillId="32" borderId="42" xfId="0" applyNumberFormat="1" applyFill="1" applyBorder="1" applyAlignment="1">
      <alignment/>
    </xf>
    <xf numFmtId="164" fontId="0" fillId="0" borderId="45" xfId="0" applyNumberFormat="1" applyBorder="1" applyAlignment="1">
      <alignment/>
    </xf>
    <xf numFmtId="164" fontId="0" fillId="0" borderId="46" xfId="0" applyNumberFormat="1" applyFill="1" applyBorder="1" applyAlignment="1">
      <alignment/>
    </xf>
    <xf numFmtId="0" fontId="4" fillId="0" borderId="47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51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7" fillId="0" borderId="52" xfId="0" applyFont="1" applyBorder="1" applyAlignment="1">
      <alignment horizontal="left"/>
    </xf>
    <xf numFmtId="0" fontId="7" fillId="0" borderId="53" xfId="0" applyFont="1" applyBorder="1" applyAlignment="1">
      <alignment horizontal="left"/>
    </xf>
    <xf numFmtId="0" fontId="6" fillId="33" borderId="54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0" borderId="29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0" fontId="0" fillId="0" borderId="57" xfId="0" applyFont="1" applyBorder="1" applyAlignment="1">
      <alignment horizontal="left"/>
    </xf>
    <xf numFmtId="0" fontId="4" fillId="0" borderId="58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0" fontId="7" fillId="0" borderId="13" xfId="0" applyFont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="140" zoomScaleNormal="140" zoomScaleSheetLayoutView="100" workbookViewId="0" topLeftCell="A1">
      <selection activeCell="A1" sqref="A1"/>
    </sheetView>
  </sheetViews>
  <sheetFormatPr defaultColWidth="9.140625" defaultRowHeight="12.75"/>
  <cols>
    <col min="2" max="2" width="45.28125" style="0" customWidth="1"/>
    <col min="3" max="3" width="9.57421875" style="1" customWidth="1"/>
    <col min="4" max="4" width="14.00390625" style="0" customWidth="1"/>
    <col min="5" max="5" width="14.00390625" style="1" customWidth="1"/>
    <col min="6" max="6" width="14.00390625" style="2" customWidth="1"/>
    <col min="7" max="7" width="14.00390625" style="3" customWidth="1"/>
    <col min="8" max="8" width="15.140625" style="3" customWidth="1"/>
    <col min="9" max="11" width="17.140625" style="0" customWidth="1"/>
  </cols>
  <sheetData>
    <row r="1" spans="1:2" ht="18">
      <c r="A1" s="4" t="s">
        <v>61</v>
      </c>
      <c r="B1" s="4"/>
    </row>
    <row r="2" spans="1:2" ht="15" customHeight="1">
      <c r="A2" s="4"/>
      <c r="B2" s="4"/>
    </row>
    <row r="3" ht="16.5" thickBot="1">
      <c r="A3" s="5" t="s">
        <v>45</v>
      </c>
    </row>
    <row r="4" spans="1:8" ht="27.75" thickBot="1">
      <c r="A4" s="6" t="s">
        <v>1</v>
      </c>
      <c r="B4" s="7" t="s">
        <v>2</v>
      </c>
      <c r="C4" s="8" t="s">
        <v>3</v>
      </c>
      <c r="D4" s="7" t="s">
        <v>59</v>
      </c>
      <c r="E4" s="8" t="s">
        <v>52</v>
      </c>
      <c r="F4" s="8" t="s">
        <v>49</v>
      </c>
      <c r="G4" s="9" t="s">
        <v>58</v>
      </c>
      <c r="H4" s="9" t="s">
        <v>4</v>
      </c>
    </row>
    <row r="5" spans="1:8" ht="14.25" customHeight="1">
      <c r="A5" s="10" t="s">
        <v>5</v>
      </c>
      <c r="B5" s="11"/>
      <c r="C5" s="12"/>
      <c r="D5" s="13"/>
      <c r="E5" s="12"/>
      <c r="F5" s="14"/>
      <c r="G5" s="74"/>
      <c r="H5" s="15"/>
    </row>
    <row r="6" spans="1:8" ht="14.25" customHeight="1">
      <c r="A6" s="16"/>
      <c r="B6" s="17" t="s">
        <v>6</v>
      </c>
      <c r="C6" s="18" t="s">
        <v>7</v>
      </c>
      <c r="D6" s="17">
        <v>204.68</v>
      </c>
      <c r="E6" s="59" t="s">
        <v>53</v>
      </c>
      <c r="F6" s="19">
        <v>21.75</v>
      </c>
      <c r="G6" s="20">
        <v>0</v>
      </c>
      <c r="H6" s="21">
        <f>D6*F6*G6</f>
        <v>0</v>
      </c>
    </row>
    <row r="7" spans="1:8" ht="14.25" customHeight="1" thickBot="1">
      <c r="A7" s="16"/>
      <c r="B7" s="17" t="s">
        <v>8</v>
      </c>
      <c r="C7" s="18" t="s">
        <v>7</v>
      </c>
      <c r="D7" s="17">
        <v>458.77</v>
      </c>
      <c r="E7" s="59" t="s">
        <v>54</v>
      </c>
      <c r="F7" s="19">
        <v>13.05</v>
      </c>
      <c r="G7" s="20">
        <v>0</v>
      </c>
      <c r="H7" s="21">
        <f>D7*F7*G7</f>
        <v>0</v>
      </c>
    </row>
    <row r="8" spans="1:8" ht="14.25" customHeight="1">
      <c r="A8" s="10" t="s">
        <v>9</v>
      </c>
      <c r="B8" s="13"/>
      <c r="C8" s="12"/>
      <c r="D8" s="13"/>
      <c r="E8" s="12"/>
      <c r="F8" s="14"/>
      <c r="G8" s="74"/>
      <c r="H8" s="15"/>
    </row>
    <row r="9" spans="1:8" ht="14.25" customHeight="1">
      <c r="A9" s="16"/>
      <c r="B9" s="17" t="s">
        <v>8</v>
      </c>
      <c r="C9" s="18" t="s">
        <v>7</v>
      </c>
      <c r="D9" s="17">
        <v>687.1</v>
      </c>
      <c r="E9" s="59" t="s">
        <v>54</v>
      </c>
      <c r="F9" s="19">
        <v>13.05</v>
      </c>
      <c r="G9" s="20">
        <v>0</v>
      </c>
      <c r="H9" s="21">
        <f>D9*F9*G9</f>
        <v>0</v>
      </c>
    </row>
    <row r="10" spans="1:8" ht="14.25">
      <c r="A10" s="16"/>
      <c r="B10" s="22" t="s">
        <v>10</v>
      </c>
      <c r="C10" s="18" t="s">
        <v>7</v>
      </c>
      <c r="D10" s="17">
        <v>298.5</v>
      </c>
      <c r="E10" s="59" t="s">
        <v>53</v>
      </c>
      <c r="F10" s="19">
        <v>21.75</v>
      </c>
      <c r="G10" s="20">
        <v>0</v>
      </c>
      <c r="H10" s="21">
        <f>D10*F10*G10</f>
        <v>0</v>
      </c>
    </row>
    <row r="11" spans="1:8" ht="14.25" customHeight="1">
      <c r="A11" s="16"/>
      <c r="B11" s="17" t="s">
        <v>11</v>
      </c>
      <c r="C11" s="18" t="s">
        <v>7</v>
      </c>
      <c r="D11" s="17">
        <v>182.8</v>
      </c>
      <c r="E11" s="59" t="s">
        <v>53</v>
      </c>
      <c r="F11" s="19">
        <v>21.75</v>
      </c>
      <c r="G11" s="20">
        <v>0</v>
      </c>
      <c r="H11" s="21">
        <f>D11*F11*G11</f>
        <v>0</v>
      </c>
    </row>
    <row r="12" spans="1:8" ht="14.25" customHeight="1" thickBot="1">
      <c r="A12" s="16"/>
      <c r="B12" s="17" t="s">
        <v>12</v>
      </c>
      <c r="C12" s="18" t="s">
        <v>7</v>
      </c>
      <c r="D12" s="17">
        <v>131.3</v>
      </c>
      <c r="E12" s="59" t="s">
        <v>55</v>
      </c>
      <c r="F12" s="19">
        <v>4.35</v>
      </c>
      <c r="G12" s="20">
        <v>0</v>
      </c>
      <c r="H12" s="21">
        <f>D12*F12*G12</f>
        <v>0</v>
      </c>
    </row>
    <row r="13" spans="1:8" ht="14.25" customHeight="1">
      <c r="A13" s="10" t="s">
        <v>13</v>
      </c>
      <c r="B13" s="13"/>
      <c r="C13" s="12"/>
      <c r="D13" s="13"/>
      <c r="E13" s="12"/>
      <c r="F13" s="14"/>
      <c r="G13" s="74"/>
      <c r="H13" s="15"/>
    </row>
    <row r="14" spans="1:8" ht="14.25" customHeight="1">
      <c r="A14" s="16"/>
      <c r="B14" s="17" t="s">
        <v>8</v>
      </c>
      <c r="C14" s="18" t="s">
        <v>7</v>
      </c>
      <c r="D14" s="17">
        <v>752.8</v>
      </c>
      <c r="E14" s="59" t="s">
        <v>53</v>
      </c>
      <c r="F14" s="19">
        <v>21.75</v>
      </c>
      <c r="G14" s="20">
        <v>0</v>
      </c>
      <c r="H14" s="21">
        <f>D14*F14*G14</f>
        <v>0</v>
      </c>
    </row>
    <row r="15" spans="1:8" ht="14.25">
      <c r="A15" s="16"/>
      <c r="B15" s="22" t="s">
        <v>14</v>
      </c>
      <c r="C15" s="18" t="s">
        <v>7</v>
      </c>
      <c r="D15" s="17">
        <v>298.5</v>
      </c>
      <c r="E15" s="59" t="s">
        <v>53</v>
      </c>
      <c r="F15" s="19">
        <v>21.75</v>
      </c>
      <c r="G15" s="20">
        <v>0</v>
      </c>
      <c r="H15" s="21">
        <f>D15*F15*G15</f>
        <v>0</v>
      </c>
    </row>
    <row r="16" spans="1:8" ht="14.25" customHeight="1">
      <c r="A16" s="16"/>
      <c r="B16" s="17" t="s">
        <v>11</v>
      </c>
      <c r="C16" s="18" t="s">
        <v>7</v>
      </c>
      <c r="D16" s="17">
        <v>261.7</v>
      </c>
      <c r="E16" s="59" t="s">
        <v>53</v>
      </c>
      <c r="F16" s="19">
        <v>21.75</v>
      </c>
      <c r="G16" s="20">
        <v>0</v>
      </c>
      <c r="H16" s="21">
        <f>D16*F16*G16</f>
        <v>0</v>
      </c>
    </row>
    <row r="17" spans="1:8" ht="14.25" customHeight="1" thickBot="1">
      <c r="A17" s="16"/>
      <c r="B17" s="17" t="s">
        <v>15</v>
      </c>
      <c r="C17" s="18" t="s">
        <v>7</v>
      </c>
      <c r="D17" s="17">
        <v>123.9</v>
      </c>
      <c r="E17" s="59" t="s">
        <v>53</v>
      </c>
      <c r="F17" s="19">
        <v>21.75</v>
      </c>
      <c r="G17" s="20">
        <v>0</v>
      </c>
      <c r="H17" s="21">
        <f>D17*F17*G17</f>
        <v>0</v>
      </c>
    </row>
    <row r="18" spans="1:8" ht="14.25" customHeight="1">
      <c r="A18" s="10" t="s">
        <v>16</v>
      </c>
      <c r="B18" s="13"/>
      <c r="C18" s="12"/>
      <c r="D18" s="13"/>
      <c r="E18" s="12"/>
      <c r="F18" s="14"/>
      <c r="G18" s="74"/>
      <c r="H18" s="15"/>
    </row>
    <row r="19" spans="1:8" ht="14.25" customHeight="1">
      <c r="A19" s="16"/>
      <c r="B19" s="17" t="s">
        <v>8</v>
      </c>
      <c r="C19" s="18" t="s">
        <v>7</v>
      </c>
      <c r="D19" s="17">
        <v>805.7</v>
      </c>
      <c r="E19" s="59" t="s">
        <v>54</v>
      </c>
      <c r="F19" s="19">
        <v>13.05</v>
      </c>
      <c r="G19" s="20">
        <v>0</v>
      </c>
      <c r="H19" s="21">
        <f>D19*F19*G19</f>
        <v>0</v>
      </c>
    </row>
    <row r="20" spans="1:8" ht="14.25">
      <c r="A20" s="16"/>
      <c r="B20" s="22" t="s">
        <v>14</v>
      </c>
      <c r="C20" s="18" t="s">
        <v>7</v>
      </c>
      <c r="D20" s="17">
        <v>298.5</v>
      </c>
      <c r="E20" s="59" t="s">
        <v>53</v>
      </c>
      <c r="F20" s="19">
        <v>21.75</v>
      </c>
      <c r="G20" s="20">
        <v>0</v>
      </c>
      <c r="H20" s="21">
        <f>D20*F20*G20</f>
        <v>0</v>
      </c>
    </row>
    <row r="21" spans="1:8" ht="14.25" customHeight="1" thickBot="1">
      <c r="A21" s="16"/>
      <c r="B21" s="17" t="s">
        <v>11</v>
      </c>
      <c r="C21" s="18" t="s">
        <v>7</v>
      </c>
      <c r="D21" s="17">
        <v>223.1</v>
      </c>
      <c r="E21" s="59" t="s">
        <v>53</v>
      </c>
      <c r="F21" s="19">
        <v>21.75</v>
      </c>
      <c r="G21" s="20">
        <v>0</v>
      </c>
      <c r="H21" s="21">
        <f>D21*F21*G21</f>
        <v>0</v>
      </c>
    </row>
    <row r="22" spans="1:8" ht="14.25" customHeight="1">
      <c r="A22" s="10" t="s">
        <v>17</v>
      </c>
      <c r="B22" s="13"/>
      <c r="C22" s="12"/>
      <c r="D22" s="13"/>
      <c r="E22" s="12"/>
      <c r="F22" s="14"/>
      <c r="G22" s="74"/>
      <c r="H22" s="15"/>
    </row>
    <row r="23" spans="1:8" ht="14.25" customHeight="1">
      <c r="A23" s="16"/>
      <c r="B23" s="17" t="s">
        <v>8</v>
      </c>
      <c r="C23" s="18" t="s">
        <v>7</v>
      </c>
      <c r="D23" s="17">
        <v>772.6</v>
      </c>
      <c r="E23" s="59" t="s">
        <v>54</v>
      </c>
      <c r="F23" s="19">
        <v>13.05</v>
      </c>
      <c r="G23" s="20">
        <v>0</v>
      </c>
      <c r="H23" s="21">
        <f>D23*F23*G23</f>
        <v>0</v>
      </c>
    </row>
    <row r="24" spans="1:8" ht="14.25">
      <c r="A24" s="16"/>
      <c r="B24" s="22" t="s">
        <v>14</v>
      </c>
      <c r="C24" s="18" t="s">
        <v>7</v>
      </c>
      <c r="D24" s="17">
        <v>298.5</v>
      </c>
      <c r="E24" s="59" t="s">
        <v>53</v>
      </c>
      <c r="F24" s="19">
        <v>21.75</v>
      </c>
      <c r="G24" s="20">
        <v>0</v>
      </c>
      <c r="H24" s="21">
        <f>D24*F24*G24</f>
        <v>0</v>
      </c>
    </row>
    <row r="25" spans="1:8" ht="14.25" customHeight="1" thickBot="1">
      <c r="A25" s="16"/>
      <c r="B25" s="17" t="s">
        <v>11</v>
      </c>
      <c r="C25" s="18" t="s">
        <v>7</v>
      </c>
      <c r="D25" s="17">
        <v>227</v>
      </c>
      <c r="E25" s="59" t="s">
        <v>53</v>
      </c>
      <c r="F25" s="19">
        <v>21.75</v>
      </c>
      <c r="G25" s="20">
        <v>0</v>
      </c>
      <c r="H25" s="21">
        <f>D25*F25*G25</f>
        <v>0</v>
      </c>
    </row>
    <row r="26" spans="1:8" ht="14.25" customHeight="1">
      <c r="A26" s="10" t="s">
        <v>18</v>
      </c>
      <c r="B26" s="13"/>
      <c r="C26" s="12"/>
      <c r="D26" s="13"/>
      <c r="E26" s="12"/>
      <c r="F26" s="14"/>
      <c r="G26" s="74"/>
      <c r="H26" s="15"/>
    </row>
    <row r="27" spans="1:8" ht="14.25" customHeight="1">
      <c r="A27" s="16"/>
      <c r="B27" s="17" t="s">
        <v>8</v>
      </c>
      <c r="C27" s="18" t="s">
        <v>7</v>
      </c>
      <c r="D27" s="17">
        <v>831.9</v>
      </c>
      <c r="E27" s="59" t="s">
        <v>54</v>
      </c>
      <c r="F27" s="19">
        <v>13.05</v>
      </c>
      <c r="G27" s="20">
        <v>0</v>
      </c>
      <c r="H27" s="21">
        <f>D27*F27*G27</f>
        <v>0</v>
      </c>
    </row>
    <row r="28" spans="1:8" ht="14.25">
      <c r="A28" s="16"/>
      <c r="B28" s="22" t="s">
        <v>14</v>
      </c>
      <c r="C28" s="18" t="s">
        <v>7</v>
      </c>
      <c r="D28" s="17">
        <v>298.5</v>
      </c>
      <c r="E28" s="59" t="s">
        <v>53</v>
      </c>
      <c r="F28" s="19">
        <v>21.75</v>
      </c>
      <c r="G28" s="20">
        <v>0</v>
      </c>
      <c r="H28" s="21">
        <f>D28*F28*G28</f>
        <v>0</v>
      </c>
    </row>
    <row r="29" spans="1:8" ht="14.25" customHeight="1" thickBot="1">
      <c r="A29" s="16"/>
      <c r="B29" s="17" t="s">
        <v>11</v>
      </c>
      <c r="C29" s="18" t="s">
        <v>7</v>
      </c>
      <c r="D29" s="17">
        <v>190.6</v>
      </c>
      <c r="E29" s="59" t="s">
        <v>53</v>
      </c>
      <c r="F29" s="19">
        <v>21.75</v>
      </c>
      <c r="G29" s="20">
        <v>0</v>
      </c>
      <c r="H29" s="21">
        <f>D29*F29*G29</f>
        <v>0</v>
      </c>
    </row>
    <row r="30" spans="1:8" ht="14.25" customHeight="1">
      <c r="A30" s="10" t="s">
        <v>19</v>
      </c>
      <c r="B30" s="13"/>
      <c r="C30" s="12"/>
      <c r="D30" s="13"/>
      <c r="E30" s="12"/>
      <c r="F30" s="14"/>
      <c r="G30" s="74"/>
      <c r="H30" s="15"/>
    </row>
    <row r="31" spans="1:8" ht="14.25" customHeight="1">
      <c r="A31" s="16"/>
      <c r="B31" s="17" t="s">
        <v>8</v>
      </c>
      <c r="C31" s="18" t="s">
        <v>7</v>
      </c>
      <c r="D31" s="17">
        <v>326.8</v>
      </c>
      <c r="E31" s="59" t="s">
        <v>54</v>
      </c>
      <c r="F31" s="19">
        <v>13.05</v>
      </c>
      <c r="G31" s="20">
        <v>0</v>
      </c>
      <c r="H31" s="21">
        <f>D31*F31*G31</f>
        <v>0</v>
      </c>
    </row>
    <row r="32" spans="1:8" ht="14.25">
      <c r="A32" s="16"/>
      <c r="B32" s="22" t="s">
        <v>14</v>
      </c>
      <c r="C32" s="18" t="s">
        <v>7</v>
      </c>
      <c r="D32" s="17">
        <v>298.5</v>
      </c>
      <c r="E32" s="59" t="s">
        <v>53</v>
      </c>
      <c r="F32" s="19">
        <v>21.75</v>
      </c>
      <c r="G32" s="20">
        <v>0</v>
      </c>
      <c r="H32" s="21">
        <f>D32*F32*G32</f>
        <v>0</v>
      </c>
    </row>
    <row r="33" spans="1:8" ht="14.25" customHeight="1">
      <c r="A33" s="16"/>
      <c r="B33" s="17" t="s">
        <v>11</v>
      </c>
      <c r="C33" s="18" t="s">
        <v>7</v>
      </c>
      <c r="D33" s="17">
        <v>649.3</v>
      </c>
      <c r="E33" s="59" t="s">
        <v>53</v>
      </c>
      <c r="F33" s="19">
        <v>21.75</v>
      </c>
      <c r="G33" s="20">
        <v>0</v>
      </c>
      <c r="H33" s="21">
        <f>D33*F33*G33</f>
        <v>0</v>
      </c>
    </row>
    <row r="34" spans="1:8" ht="14.25" customHeight="1" thickBot="1">
      <c r="A34" s="16"/>
      <c r="B34" s="17" t="s">
        <v>20</v>
      </c>
      <c r="C34" s="18" t="s">
        <v>7</v>
      </c>
      <c r="D34" s="17">
        <v>12</v>
      </c>
      <c r="E34" s="59" t="s">
        <v>53</v>
      </c>
      <c r="F34" s="19">
        <v>21.75</v>
      </c>
      <c r="G34" s="20">
        <v>0</v>
      </c>
      <c r="H34" s="21">
        <f>D34*F34*G34</f>
        <v>0</v>
      </c>
    </row>
    <row r="35" spans="1:8" ht="14.25" customHeight="1">
      <c r="A35" s="10" t="s">
        <v>21</v>
      </c>
      <c r="B35" s="11"/>
      <c r="C35" s="12"/>
      <c r="D35" s="13"/>
      <c r="E35" s="12"/>
      <c r="F35" s="14"/>
      <c r="G35" s="74"/>
      <c r="H35" s="15"/>
    </row>
    <row r="36" spans="1:11" ht="14.25" customHeight="1">
      <c r="A36" s="16"/>
      <c r="B36" s="17" t="s">
        <v>6</v>
      </c>
      <c r="C36" s="18" t="s">
        <v>7</v>
      </c>
      <c r="D36" s="17">
        <v>907.63</v>
      </c>
      <c r="E36" s="59" t="s">
        <v>53</v>
      </c>
      <c r="F36" s="19">
        <v>21.75</v>
      </c>
      <c r="G36" s="20">
        <v>0</v>
      </c>
      <c r="H36" s="21">
        <f>D36*F36*G36</f>
        <v>0</v>
      </c>
      <c r="K36" s="5"/>
    </row>
    <row r="37" spans="1:8" ht="14.25" customHeight="1" thickBot="1">
      <c r="A37" s="16"/>
      <c r="B37" s="17" t="s">
        <v>22</v>
      </c>
      <c r="C37" s="18" t="s">
        <v>7</v>
      </c>
      <c r="D37" s="17">
        <v>68.24</v>
      </c>
      <c r="E37" s="59" t="s">
        <v>54</v>
      </c>
      <c r="F37" s="19">
        <v>13.05</v>
      </c>
      <c r="G37" s="20">
        <v>0</v>
      </c>
      <c r="H37" s="21">
        <f>D37*F37*G37</f>
        <v>0</v>
      </c>
    </row>
    <row r="38" spans="1:8" ht="14.25" customHeight="1">
      <c r="A38" s="10" t="s">
        <v>23</v>
      </c>
      <c r="B38" s="11"/>
      <c r="C38" s="12"/>
      <c r="D38" s="13"/>
      <c r="E38" s="12"/>
      <c r="F38" s="14"/>
      <c r="G38" s="74"/>
      <c r="H38" s="15"/>
    </row>
    <row r="39" spans="1:8" ht="14.25" customHeight="1">
      <c r="A39" s="16"/>
      <c r="B39" s="17" t="s">
        <v>6</v>
      </c>
      <c r="C39" s="18" t="s">
        <v>7</v>
      </c>
      <c r="D39" s="17">
        <v>128.09</v>
      </c>
      <c r="E39" s="59" t="s">
        <v>53</v>
      </c>
      <c r="F39" s="19">
        <v>21.75</v>
      </c>
      <c r="G39" s="20">
        <v>0</v>
      </c>
      <c r="H39" s="21">
        <f>D39*F39*G39</f>
        <v>0</v>
      </c>
    </row>
    <row r="40" spans="1:8" ht="14.25" customHeight="1" thickBot="1">
      <c r="A40" s="16"/>
      <c r="B40" s="17" t="s">
        <v>24</v>
      </c>
      <c r="C40" s="18" t="s">
        <v>7</v>
      </c>
      <c r="D40" s="17">
        <v>798.2</v>
      </c>
      <c r="E40" s="59" t="s">
        <v>56</v>
      </c>
      <c r="F40" s="19">
        <v>1</v>
      </c>
      <c r="G40" s="20">
        <v>0</v>
      </c>
      <c r="H40" s="21">
        <f>D40*F40*G40</f>
        <v>0</v>
      </c>
    </row>
    <row r="41" spans="1:8" ht="14.25" customHeight="1">
      <c r="A41" s="10" t="s">
        <v>25</v>
      </c>
      <c r="B41" s="11"/>
      <c r="C41" s="12"/>
      <c r="D41" s="13"/>
      <c r="E41" s="12"/>
      <c r="F41" s="14"/>
      <c r="G41" s="74"/>
      <c r="H41" s="15"/>
    </row>
    <row r="42" spans="1:8" ht="14.25" customHeight="1">
      <c r="A42" s="16"/>
      <c r="B42" s="17" t="s">
        <v>6</v>
      </c>
      <c r="C42" s="18" t="s">
        <v>7</v>
      </c>
      <c r="D42" s="17">
        <v>69.55</v>
      </c>
      <c r="E42" s="59" t="s">
        <v>53</v>
      </c>
      <c r="F42" s="19">
        <v>21.75</v>
      </c>
      <c r="G42" s="20">
        <v>0</v>
      </c>
      <c r="H42" s="21">
        <f>D42*F42*G42</f>
        <v>0</v>
      </c>
    </row>
    <row r="43" spans="1:8" ht="14.25" customHeight="1" thickBot="1">
      <c r="A43" s="23"/>
      <c r="B43" s="24" t="s">
        <v>24</v>
      </c>
      <c r="C43" s="18" t="s">
        <v>7</v>
      </c>
      <c r="D43" s="24">
        <v>798.2</v>
      </c>
      <c r="E43" s="59" t="s">
        <v>56</v>
      </c>
      <c r="F43" s="19">
        <v>1</v>
      </c>
      <c r="G43" s="25">
        <v>0</v>
      </c>
      <c r="H43" s="21">
        <f>D43*F43*G43</f>
        <v>0</v>
      </c>
    </row>
    <row r="44" spans="1:8" ht="15.75" thickBot="1">
      <c r="A44" s="26" t="s">
        <v>26</v>
      </c>
      <c r="B44" s="27"/>
      <c r="C44" s="28"/>
      <c r="D44" s="28"/>
      <c r="E44" s="29"/>
      <c r="F44" s="29"/>
      <c r="G44" s="30"/>
      <c r="H44" s="31">
        <f>SUM(H6:H43)</f>
        <v>0</v>
      </c>
    </row>
    <row r="46" ht="16.5" thickBot="1">
      <c r="A46" s="5" t="s">
        <v>27</v>
      </c>
    </row>
    <row r="47" spans="1:8" ht="15.75" thickBot="1">
      <c r="A47" s="26" t="s">
        <v>28</v>
      </c>
      <c r="B47" s="27"/>
      <c r="C47" s="28"/>
      <c r="D47" s="28"/>
      <c r="E47" s="29"/>
      <c r="F47" s="29"/>
      <c r="G47" s="30"/>
      <c r="H47" s="32">
        <v>0</v>
      </c>
    </row>
    <row r="49" ht="16.5" thickBot="1">
      <c r="A49" s="5" t="s">
        <v>40</v>
      </c>
    </row>
    <row r="50" spans="1:8" ht="15.75" thickBot="1">
      <c r="A50" s="26" t="s">
        <v>41</v>
      </c>
      <c r="B50" s="27"/>
      <c r="C50" s="28"/>
      <c r="D50" s="28"/>
      <c r="E50" s="29"/>
      <c r="F50" s="29"/>
      <c r="G50" s="30"/>
      <c r="H50" s="32">
        <v>0</v>
      </c>
    </row>
    <row r="52" ht="16.5" thickBot="1">
      <c r="A52" s="5" t="s">
        <v>46</v>
      </c>
    </row>
    <row r="53" spans="1:13" ht="23.25" customHeight="1">
      <c r="A53" s="75" t="s">
        <v>29</v>
      </c>
      <c r="B53" s="75"/>
      <c r="C53" s="33" t="s">
        <v>3</v>
      </c>
      <c r="D53" s="34" t="s">
        <v>59</v>
      </c>
      <c r="E53" s="34"/>
      <c r="F53" s="35" t="s">
        <v>50</v>
      </c>
      <c r="G53" s="36" t="s">
        <v>60</v>
      </c>
      <c r="H53" s="37" t="s">
        <v>4</v>
      </c>
      <c r="I53" s="1"/>
      <c r="K53" s="2"/>
      <c r="L53" s="3"/>
      <c r="M53" s="3"/>
    </row>
    <row r="54" spans="1:8" ht="14.25">
      <c r="A54" s="76" t="s">
        <v>30</v>
      </c>
      <c r="B54" s="76"/>
      <c r="C54" s="18" t="s">
        <v>7</v>
      </c>
      <c r="D54" s="38">
        <v>3746</v>
      </c>
      <c r="E54" s="60"/>
      <c r="F54" s="39">
        <v>2</v>
      </c>
      <c r="G54" s="40">
        <v>0</v>
      </c>
      <c r="H54" s="21">
        <f>D54*F54*G54/12</f>
        <v>0</v>
      </c>
    </row>
    <row r="55" spans="1:8" ht="14.25">
      <c r="A55" s="77" t="s">
        <v>31</v>
      </c>
      <c r="B55" s="77"/>
      <c r="C55" s="18" t="s">
        <v>7</v>
      </c>
      <c r="D55" s="38">
        <v>445</v>
      </c>
      <c r="E55" s="60"/>
      <c r="F55" s="39">
        <v>2</v>
      </c>
      <c r="G55" s="40">
        <v>0</v>
      </c>
      <c r="H55" s="21">
        <f>D55*F55*G55/12</f>
        <v>0</v>
      </c>
    </row>
    <row r="56" spans="1:8" ht="14.25">
      <c r="A56" s="77" t="s">
        <v>39</v>
      </c>
      <c r="B56" s="77"/>
      <c r="C56" s="18" t="s">
        <v>7</v>
      </c>
      <c r="D56" s="38">
        <v>360</v>
      </c>
      <c r="E56" s="60"/>
      <c r="F56" s="39">
        <v>1</v>
      </c>
      <c r="G56" s="40">
        <v>0</v>
      </c>
      <c r="H56" s="21">
        <f>D56*F56*G56/12</f>
        <v>0</v>
      </c>
    </row>
    <row r="57" spans="1:8" ht="15" thickBot="1">
      <c r="A57" s="76" t="s">
        <v>32</v>
      </c>
      <c r="B57" s="76"/>
      <c r="C57" s="18" t="s">
        <v>7</v>
      </c>
      <c r="D57" s="38">
        <v>4246</v>
      </c>
      <c r="E57" s="60"/>
      <c r="F57" s="39">
        <v>2</v>
      </c>
      <c r="G57" s="40">
        <v>0</v>
      </c>
      <c r="H57" s="21">
        <f>D57*F57*G57/12</f>
        <v>0</v>
      </c>
    </row>
    <row r="58" spans="1:8" ht="15.75" thickBot="1">
      <c r="A58" s="86" t="s">
        <v>33</v>
      </c>
      <c r="B58" s="87"/>
      <c r="C58" s="87"/>
      <c r="D58" s="87"/>
      <c r="E58" s="87"/>
      <c r="F58" s="87"/>
      <c r="G58" s="88"/>
      <c r="H58" s="41">
        <f>SUM(H54:H57)</f>
        <v>0</v>
      </c>
    </row>
    <row r="60" ht="16.5" thickBot="1">
      <c r="A60" s="5" t="s">
        <v>47</v>
      </c>
    </row>
    <row r="61" spans="1:13" ht="23.25" customHeight="1">
      <c r="A61" s="78" t="s">
        <v>29</v>
      </c>
      <c r="B61" s="79"/>
      <c r="C61" s="62" t="s">
        <v>3</v>
      </c>
      <c r="D61" s="63" t="s">
        <v>59</v>
      </c>
      <c r="E61" s="64"/>
      <c r="F61" s="65" t="s">
        <v>48</v>
      </c>
      <c r="G61" s="66" t="s">
        <v>57</v>
      </c>
      <c r="H61" s="67" t="s">
        <v>4</v>
      </c>
      <c r="I61" s="1"/>
      <c r="K61" s="2"/>
      <c r="L61" s="3"/>
      <c r="M61" s="3"/>
    </row>
    <row r="62" spans="1:8" ht="15" thickBot="1">
      <c r="A62" s="91" t="s">
        <v>34</v>
      </c>
      <c r="B62" s="92"/>
      <c r="C62" s="68" t="s">
        <v>7</v>
      </c>
      <c r="D62" s="69">
        <v>419</v>
      </c>
      <c r="E62" s="70" t="s">
        <v>53</v>
      </c>
      <c r="F62" s="71">
        <v>21.75</v>
      </c>
      <c r="G62" s="72">
        <v>0</v>
      </c>
      <c r="H62" s="73">
        <f>D62*F62*G62</f>
        <v>0</v>
      </c>
    </row>
    <row r="63" spans="1:8" ht="15.75" thickBot="1">
      <c r="A63" s="46" t="s">
        <v>51</v>
      </c>
      <c r="B63" s="47"/>
      <c r="C63" s="48"/>
      <c r="D63" s="48"/>
      <c r="E63" s="49"/>
      <c r="F63" s="49"/>
      <c r="G63" s="50"/>
      <c r="H63" s="51">
        <f>SUM(H62)</f>
        <v>0</v>
      </c>
    </row>
    <row r="65" ht="12.75">
      <c r="J65" s="45"/>
    </row>
    <row r="66" ht="18.75" thickBot="1">
      <c r="A66" s="4" t="s">
        <v>35</v>
      </c>
    </row>
    <row r="67" spans="1:8" s="52" customFormat="1" ht="26.25" thickBot="1">
      <c r="A67" s="93" t="s">
        <v>29</v>
      </c>
      <c r="B67" s="94"/>
      <c r="C67" s="94"/>
      <c r="D67" s="94"/>
      <c r="E67" s="94"/>
      <c r="F67" s="94"/>
      <c r="G67" s="94"/>
      <c r="H67" s="55" t="s">
        <v>36</v>
      </c>
    </row>
    <row r="68" spans="1:8" s="53" customFormat="1" ht="14.25">
      <c r="A68" s="95" t="s">
        <v>0</v>
      </c>
      <c r="B68" s="96"/>
      <c r="C68" s="96"/>
      <c r="D68" s="96"/>
      <c r="E68" s="96"/>
      <c r="F68" s="96"/>
      <c r="G68" s="96"/>
      <c r="H68" s="56">
        <f>H44</f>
        <v>0</v>
      </c>
    </row>
    <row r="69" spans="1:8" s="53" customFormat="1" ht="14.25">
      <c r="A69" s="80" t="s">
        <v>37</v>
      </c>
      <c r="B69" s="81"/>
      <c r="C69" s="81"/>
      <c r="D69" s="81"/>
      <c r="E69" s="81"/>
      <c r="F69" s="81"/>
      <c r="G69" s="81"/>
      <c r="H69" s="57">
        <f>H47</f>
        <v>0</v>
      </c>
    </row>
    <row r="70" spans="1:8" s="53" customFormat="1" ht="14.25">
      <c r="A70" s="80" t="s">
        <v>44</v>
      </c>
      <c r="B70" s="81"/>
      <c r="C70" s="81"/>
      <c r="D70" s="81"/>
      <c r="E70" s="81"/>
      <c r="F70" s="81"/>
      <c r="G70" s="81"/>
      <c r="H70" s="57">
        <f>H50</f>
        <v>0</v>
      </c>
    </row>
    <row r="71" spans="1:8" s="53" customFormat="1" ht="14.25">
      <c r="A71" s="82" t="s">
        <v>42</v>
      </c>
      <c r="B71" s="83"/>
      <c r="C71" s="83"/>
      <c r="D71" s="83"/>
      <c r="E71" s="83"/>
      <c r="F71" s="83"/>
      <c r="G71" s="83"/>
      <c r="H71" s="57">
        <f>H58</f>
        <v>0</v>
      </c>
    </row>
    <row r="72" spans="1:8" s="53" customFormat="1" ht="15" thickBot="1">
      <c r="A72" s="84" t="s">
        <v>43</v>
      </c>
      <c r="B72" s="85"/>
      <c r="C72" s="85"/>
      <c r="D72" s="85"/>
      <c r="E72" s="85"/>
      <c r="F72" s="85"/>
      <c r="G72" s="85"/>
      <c r="H72" s="58">
        <f>H63</f>
        <v>0</v>
      </c>
    </row>
    <row r="73" spans="1:8" s="53" customFormat="1" ht="15.75" thickBot="1">
      <c r="A73" s="89" t="s">
        <v>38</v>
      </c>
      <c r="B73" s="90"/>
      <c r="C73" s="90"/>
      <c r="D73" s="90"/>
      <c r="E73" s="90"/>
      <c r="F73" s="90"/>
      <c r="G73" s="90"/>
      <c r="H73" s="54">
        <f>SUM(H68:H72)</f>
        <v>0</v>
      </c>
    </row>
    <row r="74" spans="1:8" ht="12.75">
      <c r="A74" s="42"/>
      <c r="B74" s="42"/>
      <c r="C74" s="42"/>
      <c r="D74" s="42"/>
      <c r="E74" s="61"/>
      <c r="F74" s="42"/>
      <c r="G74" s="42"/>
      <c r="H74" s="43"/>
    </row>
    <row r="75" ht="12.75">
      <c r="H75" s="44"/>
    </row>
  </sheetData>
  <sheetProtection selectLockedCells="1" selectUnlockedCells="1"/>
  <autoFilter ref="E1:F75"/>
  <mergeCells count="15">
    <mergeCell ref="A69:G69"/>
    <mergeCell ref="A71:G71"/>
    <mergeCell ref="A72:G72"/>
    <mergeCell ref="A70:G70"/>
    <mergeCell ref="A58:G58"/>
    <mergeCell ref="A73:G73"/>
    <mergeCell ref="A62:B62"/>
    <mergeCell ref="A67:G67"/>
    <mergeCell ref="A68:G68"/>
    <mergeCell ref="A53:B53"/>
    <mergeCell ref="A54:B54"/>
    <mergeCell ref="A55:B55"/>
    <mergeCell ref="A57:B57"/>
    <mergeCell ref="A61:B61"/>
    <mergeCell ref="A56:B56"/>
  </mergeCells>
  <printOptions/>
  <pageMargins left="0.1968503937007874" right="0.1968503937007874" top="0.1968503937007874" bottom="0.1968503937007874" header="0.984251968503937" footer="0.98425196850393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Koš´ták</dc:creator>
  <cp:keywords/>
  <dc:description/>
  <cp:lastModifiedBy>Kateřina Kloudová</cp:lastModifiedBy>
  <cp:lastPrinted>2017-10-18T07:58:08Z</cp:lastPrinted>
  <dcterms:created xsi:type="dcterms:W3CDTF">2010-01-20T09:45:46Z</dcterms:created>
  <dcterms:modified xsi:type="dcterms:W3CDTF">2018-08-31T10:08:04Z</dcterms:modified>
  <cp:category/>
  <cp:version/>
  <cp:contentType/>
  <cp:contentStatus/>
</cp:coreProperties>
</file>